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4-16\Cuadros y gráficos Excel - Impresión\"/>
    </mc:Choice>
  </mc:AlternateContent>
  <bookViews>
    <workbookView xWindow="10230" yWindow="-15" windowWidth="10275" windowHeight="7740" tabRatio="683"/>
  </bookViews>
  <sheets>
    <sheet name="341-14" sheetId="13" r:id="rId1"/>
  </sheets>
  <definedNames>
    <definedName name="_xlnm.Print_Area" localSheetId="0">'341-14'!$A$1:$D$66</definedName>
    <definedName name="_xlnm.Print_Titles" localSheetId="0">'341-14'!$1:$5</definedName>
  </definedNames>
  <calcPr calcId="152511" fullPrecision="0"/>
</workbook>
</file>

<file path=xl/calcChain.xml><?xml version="1.0" encoding="utf-8"?>
<calcChain xmlns="http://schemas.openxmlformats.org/spreadsheetml/2006/main">
  <c r="C15" i="13" l="1"/>
  <c r="C12" i="13" s="1"/>
  <c r="C11" i="13" l="1"/>
  <c r="D11" i="13"/>
  <c r="C44" i="13"/>
  <c r="C32" i="13" s="1"/>
  <c r="C23" i="13" s="1"/>
  <c r="D44" i="13"/>
  <c r="D32" i="13" s="1"/>
  <c r="D23" i="13" s="1"/>
  <c r="C45" i="13"/>
  <c r="C33" i="13" s="1"/>
  <c r="C24" i="13" s="1"/>
  <c r="C9" i="13" s="1"/>
  <c r="D45" i="13"/>
  <c r="D33" i="13" s="1"/>
  <c r="D24" i="13" s="1"/>
  <c r="C8" i="13" l="1"/>
  <c r="D8" i="13"/>
  <c r="B45" i="13"/>
  <c r="B33" i="13" s="1"/>
  <c r="B24" i="13" s="1"/>
  <c r="B44" i="13"/>
  <c r="B32" i="13" s="1"/>
  <c r="B23" i="13" s="1"/>
  <c r="D15" i="13"/>
  <c r="D12" i="13" s="1"/>
  <c r="D9" i="13" s="1"/>
  <c r="B15" i="13"/>
  <c r="B12" i="13" s="1"/>
  <c r="B11" i="13"/>
  <c r="B9" i="13" l="1"/>
  <c r="B8" i="13"/>
</calcChain>
</file>

<file path=xl/sharedStrings.xml><?xml version="1.0" encoding="utf-8"?>
<sst xmlns="http://schemas.openxmlformats.org/spreadsheetml/2006/main" count="62" uniqueCount="33">
  <si>
    <t>Pasajeros residentes en el exterior</t>
  </si>
  <si>
    <t>Clase de viaje</t>
  </si>
  <si>
    <t>1. Este cuadro no incluye el transporte internacional de pasajeros.</t>
  </si>
  <si>
    <t xml:space="preserve">2. Las diferencias que se observen entre el total y los parciales se deben al redondeo.  </t>
  </si>
  <si>
    <t>2015 (P)</t>
  </si>
  <si>
    <t>2014 (R)</t>
  </si>
  <si>
    <t>2016 (P)</t>
  </si>
  <si>
    <t>Número de personas</t>
  </si>
  <si>
    <t>Gastos (en miles de balboas)</t>
  </si>
  <si>
    <t>Viajes de negocios</t>
  </si>
  <si>
    <t>Negocios</t>
  </si>
  <si>
    <t>Misión oficial</t>
  </si>
  <si>
    <t>Tripulantes de naves y aeronaves</t>
  </si>
  <si>
    <t>Viajes personales</t>
  </si>
  <si>
    <t>Asuntos médicos</t>
  </si>
  <si>
    <t>Estudios</t>
  </si>
  <si>
    <t>Otros</t>
  </si>
  <si>
    <t>Recreo</t>
  </si>
  <si>
    <t>Asuntos de familia</t>
  </si>
  <si>
    <t>Tránsito</t>
  </si>
  <si>
    <t>Cuadro 14.  GASTOS EFECTUADOS EN LA REPÚBLICA, POR PASAJEROS RESIDENTES</t>
  </si>
  <si>
    <t>EN EL EXTERIOR, SEGÚN CLASE DE VIAJE:  AÑOS 2014-16</t>
  </si>
  <si>
    <t>Excursionistas</t>
  </si>
  <si>
    <t>Tránsito directo (1)</t>
  </si>
  <si>
    <t>TOTAL</t>
  </si>
  <si>
    <t xml:space="preserve">3. Para mejorar la cobertura se incluyeron datos de pasajeros en Cruceros que no tomaron giras, sin embargo </t>
  </si>
  <si>
    <t>(1) Se refiere a los pasajeros cuya estadía en el país es momentánea porque continuan su viaje con destino a otros lugares.</t>
  </si>
  <si>
    <t xml:space="preserve">            por la Autoridad de Aeronaútica Civil y Autoridad del Canal de Panamá.</t>
  </si>
  <si>
    <t xml:space="preserve">    bajaron a realizar giras por cuenta propia (visitas a sitios turísticos, centros comerciales y supermercados).</t>
  </si>
  <si>
    <t>Fuente: Estadísticas de Migración, Encuesta de Turismo Emisor y Receptor y estadísticas de tránsito directo proporcionadas</t>
  </si>
  <si>
    <t>NOTA:</t>
  </si>
  <si>
    <t>(P) Cifras preliminares.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</si>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</sst>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]* #,##0.00_);_([$€]* \(#,##0.00\);_([$€]* &quot;-&quot;??_);_(@_)"/>
    <numFmt numFmtId="165" formatCode="#,##0.0"/>
  </numFmts>
  <fonts count="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1" fillId="2" borderId="0" xfId="0" applyFont="1" applyFill="1" applyBorder="1"/>
    <xf numFmtId="0" fontId="1" fillId="0" borderId="0" xfId="0" applyFont="1"/>
    <xf numFmtId="0" fontId="1" fillId="0" borderId="0" xfId="0" applyFont="1" applyBorder="1"/>
    <xf numFmtId="0" fontId="1" fillId="0" borderId="11" xfId="0" applyFont="1" applyFill="1" applyBorder="1"/>
    <xf numFmtId="0" fontId="1" fillId="0" borderId="2" xfId="0" applyFont="1" applyFill="1" applyBorder="1"/>
    <xf numFmtId="3" fontId="1" fillId="0" borderId="2" xfId="0" applyNumberFormat="1" applyFont="1" applyFill="1" applyBorder="1"/>
    <xf numFmtId="3" fontId="1" fillId="0" borderId="2" xfId="2" applyNumberFormat="1" applyFont="1" applyFill="1" applyBorder="1"/>
    <xf numFmtId="3" fontId="1" fillId="0" borderId="3" xfId="2" applyNumberFormat="1" applyFont="1" applyFill="1" applyBorder="1"/>
    <xf numFmtId="0" fontId="1" fillId="0" borderId="6" xfId="0" applyFont="1" applyFill="1" applyBorder="1"/>
    <xf numFmtId="0" fontId="1" fillId="0" borderId="9" xfId="0" applyFont="1" applyFill="1" applyBorder="1"/>
    <xf numFmtId="0" fontId="1" fillId="0" borderId="0" xfId="0" applyFont="1" applyBorder="1" applyAlignment="1"/>
    <xf numFmtId="3" fontId="1" fillId="3" borderId="0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7" xfId="0" applyFont="1" applyFill="1" applyBorder="1"/>
    <xf numFmtId="0" fontId="1" fillId="3" borderId="0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2" borderId="14" xfId="0" applyFont="1" applyFill="1" applyBorder="1"/>
    <xf numFmtId="0" fontId="1" fillId="0" borderId="15" xfId="0" applyFont="1" applyFill="1" applyBorder="1"/>
    <xf numFmtId="0" fontId="1" fillId="0" borderId="3" xfId="0" applyFont="1" applyFill="1" applyBorder="1"/>
    <xf numFmtId="3" fontId="1" fillId="0" borderId="3" xfId="0" applyNumberFormat="1" applyFont="1" applyFill="1" applyBorder="1"/>
    <xf numFmtId="0" fontId="1" fillId="2" borderId="5" xfId="0" applyFont="1" applyFill="1" applyBorder="1" applyAlignment="1">
      <alignment horizontal="left" indent="3"/>
    </xf>
    <xf numFmtId="0" fontId="1" fillId="2" borderId="5" xfId="0" applyFont="1" applyFill="1" applyBorder="1" applyAlignment="1">
      <alignment horizontal="left" indent="4"/>
    </xf>
    <xf numFmtId="0" fontId="1" fillId="2" borderId="5" xfId="0" applyFont="1" applyFill="1" applyBorder="1" applyAlignment="1">
      <alignment horizontal="left" indent="5"/>
    </xf>
    <xf numFmtId="0" fontId="1" fillId="2" borderId="16" xfId="0" applyFont="1" applyFill="1" applyBorder="1" applyAlignment="1">
      <alignment horizontal="left"/>
    </xf>
    <xf numFmtId="0" fontId="3" fillId="0" borderId="3" xfId="0" applyFont="1" applyFill="1" applyBorder="1"/>
    <xf numFmtId="0" fontId="3" fillId="0" borderId="2" xfId="0" applyFont="1" applyFill="1" applyBorder="1"/>
    <xf numFmtId="0" fontId="2" fillId="2" borderId="5" xfId="0" applyFont="1" applyFill="1" applyBorder="1" applyAlignment="1">
      <alignment horizontal="left" indent="1"/>
    </xf>
    <xf numFmtId="0" fontId="3" fillId="2" borderId="5" xfId="0" applyFont="1" applyFill="1" applyBorder="1" applyAlignment="1">
      <alignment horizontal="left" indent="2"/>
    </xf>
    <xf numFmtId="0" fontId="2" fillId="2" borderId="5" xfId="0" applyFont="1" applyFill="1" applyBorder="1" applyAlignment="1">
      <alignment horizontal="left" indent="3"/>
    </xf>
    <xf numFmtId="0" fontId="1" fillId="2" borderId="5" xfId="0" applyFont="1" applyFill="1" applyBorder="1" applyAlignment="1">
      <alignment horizontal="left" indent="6"/>
    </xf>
    <xf numFmtId="0" fontId="3" fillId="2" borderId="5" xfId="0" applyFont="1" applyFill="1" applyBorder="1" applyAlignment="1">
      <alignment horizontal="center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Alignment="1"/>
    <xf numFmtId="0" fontId="3" fillId="4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3" fontId="3" fillId="2" borderId="3" xfId="0" applyNumberFormat="1" applyFont="1" applyFill="1" applyBorder="1"/>
    <xf numFmtId="3" fontId="3" fillId="2" borderId="2" xfId="0" applyNumberFormat="1" applyFont="1" applyFill="1" applyBorder="1"/>
    <xf numFmtId="3" fontId="3" fillId="0" borderId="3" xfId="0" applyNumberFormat="1" applyFont="1" applyFill="1" applyBorder="1"/>
    <xf numFmtId="3" fontId="3" fillId="0" borderId="2" xfId="0" applyNumberFormat="1" applyFont="1" applyFill="1" applyBorder="1"/>
    <xf numFmtId="165" fontId="1" fillId="3" borderId="0" xfId="0" applyNumberFormat="1" applyFont="1" applyFill="1" applyBorder="1"/>
    <xf numFmtId="0" fontId="1" fillId="3" borderId="8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_viajes1980-2004Mnl5" xfId="2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showGridLines="0" tabSelected="1" zoomScaleNormal="100" zoomScaleSheetLayoutView="90" workbookViewId="0">
      <selection sqref="A1:D1"/>
    </sheetView>
  </sheetViews>
  <sheetFormatPr baseColWidth="10" defaultRowHeight="12.75" customHeight="1" x14ac:dyDescent="0.2"/>
  <cols>
    <col min="1" max="1" width="67" style="2" customWidth="1"/>
    <col min="2" max="3" width="14.7109375" style="2" customWidth="1"/>
    <col min="4" max="4" width="14.7109375" style="3" customWidth="1"/>
    <col min="5" max="16384" width="11.42578125" style="2"/>
  </cols>
  <sheetData>
    <row r="1" spans="1:4" ht="15" customHeight="1" x14ac:dyDescent="0.2">
      <c r="A1" s="44" t="s">
        <v>20</v>
      </c>
      <c r="B1" s="44"/>
      <c r="C1" s="44"/>
      <c r="D1" s="44"/>
    </row>
    <row r="2" spans="1:4" ht="15" customHeight="1" x14ac:dyDescent="0.2">
      <c r="A2" s="45" t="s">
        <v>21</v>
      </c>
      <c r="B2" s="45"/>
      <c r="C2" s="45"/>
      <c r="D2" s="45"/>
    </row>
    <row r="4" spans="1:4" ht="15" customHeight="1" x14ac:dyDescent="0.2">
      <c r="A4" s="46" t="s">
        <v>1</v>
      </c>
      <c r="B4" s="48" t="s">
        <v>0</v>
      </c>
      <c r="C4" s="49"/>
      <c r="D4" s="49"/>
    </row>
    <row r="5" spans="1:4" ht="15" customHeight="1" x14ac:dyDescent="0.2">
      <c r="A5" s="47"/>
      <c r="B5" s="35" t="s">
        <v>5</v>
      </c>
      <c r="C5" s="35" t="s">
        <v>4</v>
      </c>
      <c r="D5" s="36" t="s">
        <v>6</v>
      </c>
    </row>
    <row r="6" spans="1:4" ht="4.5" customHeight="1" x14ac:dyDescent="0.2">
      <c r="A6" s="18"/>
      <c r="B6" s="19"/>
      <c r="C6" s="19"/>
      <c r="D6" s="4"/>
    </row>
    <row r="7" spans="1:4" ht="13.5" customHeight="1" x14ac:dyDescent="0.25">
      <c r="A7" s="32" t="s">
        <v>24</v>
      </c>
      <c r="B7" s="26"/>
      <c r="C7" s="26"/>
      <c r="D7" s="27"/>
    </row>
    <row r="8" spans="1:4" ht="15" customHeight="1" x14ac:dyDescent="0.25">
      <c r="A8" s="28" t="s">
        <v>7</v>
      </c>
      <c r="B8" s="37">
        <f>SUM(B11+B23)</f>
        <v>6710408</v>
      </c>
      <c r="C8" s="37">
        <f t="shared" ref="C8:D8" si="0">SUM(C11+C23)</f>
        <v>6961505</v>
      </c>
      <c r="D8" s="38">
        <f t="shared" si="0"/>
        <v>7683393</v>
      </c>
    </row>
    <row r="9" spans="1:4" ht="15" customHeight="1" x14ac:dyDescent="0.25">
      <c r="A9" s="28" t="s">
        <v>8</v>
      </c>
      <c r="B9" s="39">
        <f>SUM(B12+B24)</f>
        <v>3729631</v>
      </c>
      <c r="C9" s="39">
        <f>SUM(C12+C24)</f>
        <v>3948324</v>
      </c>
      <c r="D9" s="40">
        <f t="shared" ref="D9" si="1">SUM(D12+D24)</f>
        <v>4405594</v>
      </c>
    </row>
    <row r="10" spans="1:4" ht="15" customHeight="1" x14ac:dyDescent="0.25">
      <c r="A10" s="29" t="s">
        <v>9</v>
      </c>
      <c r="B10" s="21"/>
      <c r="C10" s="21"/>
      <c r="D10" s="6"/>
    </row>
    <row r="11" spans="1:4" ht="15" customHeight="1" x14ac:dyDescent="0.25">
      <c r="A11" s="30" t="s">
        <v>7</v>
      </c>
      <c r="B11" s="39">
        <f>SUM(B14+B17+B20)</f>
        <v>180402</v>
      </c>
      <c r="C11" s="39">
        <f t="shared" ref="C11:D11" si="2">SUM(C14+C17+C20)</f>
        <v>144535</v>
      </c>
      <c r="D11" s="40">
        <f t="shared" si="2"/>
        <v>135013</v>
      </c>
    </row>
    <row r="12" spans="1:4" ht="15" customHeight="1" x14ac:dyDescent="0.25">
      <c r="A12" s="30" t="s">
        <v>8</v>
      </c>
      <c r="B12" s="39">
        <f>SUM(B15+B18+B21)</f>
        <v>145399</v>
      </c>
      <c r="C12" s="39">
        <f>SUM(C15+C18+C21)</f>
        <v>107671</v>
      </c>
      <c r="D12" s="40">
        <f t="shared" ref="D12" si="3">SUM(D15+D18+D21)</f>
        <v>107423</v>
      </c>
    </row>
    <row r="13" spans="1:4" ht="12.75" customHeight="1" x14ac:dyDescent="0.2">
      <c r="A13" s="22" t="s">
        <v>10</v>
      </c>
      <c r="B13" s="21"/>
      <c r="C13" s="21"/>
      <c r="D13" s="6"/>
    </row>
    <row r="14" spans="1:4" ht="12.75" customHeight="1" x14ac:dyDescent="0.2">
      <c r="A14" s="23" t="s">
        <v>7</v>
      </c>
      <c r="B14" s="21">
        <v>114958</v>
      </c>
      <c r="C14" s="21">
        <v>76017</v>
      </c>
      <c r="D14" s="6">
        <v>72615</v>
      </c>
    </row>
    <row r="15" spans="1:4" ht="12.75" customHeight="1" x14ac:dyDescent="0.2">
      <c r="A15" s="23" t="s">
        <v>8</v>
      </c>
      <c r="B15" s="8">
        <f>122617+1200</f>
        <v>123817</v>
      </c>
      <c r="C15" s="8">
        <f>79751+1300</f>
        <v>81051</v>
      </c>
      <c r="D15" s="7">
        <f>77795+1600</f>
        <v>79395</v>
      </c>
    </row>
    <row r="16" spans="1:4" ht="12.75" customHeight="1" x14ac:dyDescent="0.2">
      <c r="A16" s="22" t="s">
        <v>11</v>
      </c>
      <c r="B16" s="8"/>
      <c r="C16" s="8"/>
      <c r="D16" s="7"/>
    </row>
    <row r="17" spans="1:4" ht="12.75" customHeight="1" x14ac:dyDescent="0.2">
      <c r="A17" s="23" t="s">
        <v>7</v>
      </c>
      <c r="B17" s="8">
        <v>4751</v>
      </c>
      <c r="C17" s="8">
        <v>5143</v>
      </c>
      <c r="D17" s="7">
        <v>4180</v>
      </c>
    </row>
    <row r="18" spans="1:4" ht="12.75" customHeight="1" x14ac:dyDescent="0.2">
      <c r="A18" s="23" t="s">
        <v>8</v>
      </c>
      <c r="B18" s="8">
        <v>3985</v>
      </c>
      <c r="C18" s="8">
        <v>4334</v>
      </c>
      <c r="D18" s="7">
        <v>4209</v>
      </c>
    </row>
    <row r="19" spans="1:4" ht="12.75" customHeight="1" x14ac:dyDescent="0.2">
      <c r="A19" s="22" t="s">
        <v>12</v>
      </c>
      <c r="B19" s="8"/>
      <c r="C19" s="8"/>
      <c r="D19" s="7"/>
    </row>
    <row r="20" spans="1:4" ht="12.75" customHeight="1" x14ac:dyDescent="0.2">
      <c r="A20" s="23" t="s">
        <v>7</v>
      </c>
      <c r="B20" s="8">
        <v>60693</v>
      </c>
      <c r="C20" s="8">
        <v>63375</v>
      </c>
      <c r="D20" s="7">
        <v>58218</v>
      </c>
    </row>
    <row r="21" spans="1:4" ht="12.75" customHeight="1" x14ac:dyDescent="0.2">
      <c r="A21" s="23" t="s">
        <v>8</v>
      </c>
      <c r="B21" s="8">
        <v>17597</v>
      </c>
      <c r="C21" s="8">
        <v>22286</v>
      </c>
      <c r="D21" s="7">
        <v>23819</v>
      </c>
    </row>
    <row r="22" spans="1:4" ht="15" customHeight="1" x14ac:dyDescent="0.25">
      <c r="A22" s="29" t="s">
        <v>13</v>
      </c>
      <c r="B22" s="21"/>
      <c r="C22" s="21"/>
      <c r="D22" s="6"/>
    </row>
    <row r="23" spans="1:4" ht="15" customHeight="1" x14ac:dyDescent="0.25">
      <c r="A23" s="30" t="s">
        <v>7</v>
      </c>
      <c r="B23" s="39">
        <f>SUM(B26+B29+B32)</f>
        <v>6530006</v>
      </c>
      <c r="C23" s="39">
        <f t="shared" ref="C23:D23" si="4">SUM(C26+C29+C32)</f>
        <v>6816970</v>
      </c>
      <c r="D23" s="40">
        <f t="shared" si="4"/>
        <v>7548380</v>
      </c>
    </row>
    <row r="24" spans="1:4" ht="15" customHeight="1" x14ac:dyDescent="0.25">
      <c r="A24" s="30" t="s">
        <v>8</v>
      </c>
      <c r="B24" s="39">
        <f>SUM(B27+B30+B33)</f>
        <v>3584232</v>
      </c>
      <c r="C24" s="39">
        <f t="shared" ref="C24:D24" si="5">SUM(C27+C30+C33)</f>
        <v>3840653</v>
      </c>
      <c r="D24" s="40">
        <f t="shared" si="5"/>
        <v>4298171</v>
      </c>
    </row>
    <row r="25" spans="1:4" ht="12.75" customHeight="1" x14ac:dyDescent="0.2">
      <c r="A25" s="22" t="s">
        <v>14</v>
      </c>
      <c r="B25" s="21"/>
      <c r="C25" s="21"/>
      <c r="D25" s="6"/>
    </row>
    <row r="26" spans="1:4" ht="12.75" customHeight="1" x14ac:dyDescent="0.2">
      <c r="A26" s="23" t="s">
        <v>7</v>
      </c>
      <c r="B26" s="21">
        <v>4278</v>
      </c>
      <c r="C26" s="21">
        <v>4516</v>
      </c>
      <c r="D26" s="6">
        <v>5091</v>
      </c>
    </row>
    <row r="27" spans="1:4" ht="12.75" customHeight="1" x14ac:dyDescent="0.2">
      <c r="A27" s="23" t="s">
        <v>8</v>
      </c>
      <c r="B27" s="21">
        <v>7355</v>
      </c>
      <c r="C27" s="21">
        <v>7814</v>
      </c>
      <c r="D27" s="6">
        <v>8895</v>
      </c>
    </row>
    <row r="28" spans="1:4" ht="12.75" customHeight="1" x14ac:dyDescent="0.2">
      <c r="A28" s="22" t="s">
        <v>15</v>
      </c>
      <c r="B28" s="21"/>
      <c r="C28" s="21"/>
      <c r="D28" s="6"/>
    </row>
    <row r="29" spans="1:4" ht="12.75" customHeight="1" x14ac:dyDescent="0.2">
      <c r="A29" s="23" t="s">
        <v>7</v>
      </c>
      <c r="B29" s="21">
        <v>1570</v>
      </c>
      <c r="C29" s="21">
        <v>1992</v>
      </c>
      <c r="D29" s="6">
        <v>6514</v>
      </c>
    </row>
    <row r="30" spans="1:4" ht="12.75" customHeight="1" x14ac:dyDescent="0.2">
      <c r="A30" s="23" t="s">
        <v>8</v>
      </c>
      <c r="B30" s="8">
        <v>1656</v>
      </c>
      <c r="C30" s="8">
        <v>2100</v>
      </c>
      <c r="D30" s="7">
        <v>7154</v>
      </c>
    </row>
    <row r="31" spans="1:4" ht="12.75" customHeight="1" x14ac:dyDescent="0.2">
      <c r="A31" s="22" t="s">
        <v>16</v>
      </c>
      <c r="B31" s="8"/>
      <c r="C31" s="8"/>
      <c r="D31" s="7"/>
    </row>
    <row r="32" spans="1:4" ht="12.75" customHeight="1" x14ac:dyDescent="0.2">
      <c r="A32" s="23" t="s">
        <v>7</v>
      </c>
      <c r="B32" s="8">
        <f>SUM(B35+B38+B41+B44)</f>
        <v>6524158</v>
      </c>
      <c r="C32" s="8">
        <f t="shared" ref="C32:D32" si="6">SUM(C35+C38+C41+C44)</f>
        <v>6810462</v>
      </c>
      <c r="D32" s="7">
        <f t="shared" si="6"/>
        <v>7536775</v>
      </c>
    </row>
    <row r="33" spans="1:4" ht="12.75" customHeight="1" x14ac:dyDescent="0.2">
      <c r="A33" s="23" t="s">
        <v>8</v>
      </c>
      <c r="B33" s="8">
        <f>SUM(B36+B39+B42+B45)</f>
        <v>3575221</v>
      </c>
      <c r="C33" s="8">
        <f t="shared" ref="C33:D33" si="7">SUM(C36+C39+C42+C45)</f>
        <v>3830739</v>
      </c>
      <c r="D33" s="7">
        <f t="shared" si="7"/>
        <v>4282122</v>
      </c>
    </row>
    <row r="34" spans="1:4" ht="12.75" customHeight="1" x14ac:dyDescent="0.2">
      <c r="A34" s="23" t="s">
        <v>17</v>
      </c>
      <c r="B34" s="8"/>
      <c r="C34" s="8"/>
      <c r="D34" s="7"/>
    </row>
    <row r="35" spans="1:4" ht="12.75" customHeight="1" x14ac:dyDescent="0.2">
      <c r="A35" s="24" t="s">
        <v>7</v>
      </c>
      <c r="B35" s="8">
        <v>1485544</v>
      </c>
      <c r="C35" s="8">
        <v>1673090</v>
      </c>
      <c r="D35" s="7">
        <v>1672690</v>
      </c>
    </row>
    <row r="36" spans="1:4" ht="12.75" customHeight="1" x14ac:dyDescent="0.2">
      <c r="A36" s="24" t="s">
        <v>8</v>
      </c>
      <c r="B36" s="8">
        <v>1436995</v>
      </c>
      <c r="C36" s="8">
        <v>1626699</v>
      </c>
      <c r="D36" s="7">
        <v>1603066</v>
      </c>
    </row>
    <row r="37" spans="1:4" ht="12.75" customHeight="1" x14ac:dyDescent="0.2">
      <c r="A37" s="23" t="s">
        <v>18</v>
      </c>
      <c r="B37" s="20"/>
      <c r="C37" s="20"/>
      <c r="D37" s="5"/>
    </row>
    <row r="38" spans="1:4" ht="12.6" customHeight="1" x14ac:dyDescent="0.2">
      <c r="A38" s="24" t="s">
        <v>7</v>
      </c>
      <c r="B38" s="8">
        <v>3403</v>
      </c>
      <c r="C38" s="8">
        <v>2218</v>
      </c>
      <c r="D38" s="7">
        <v>6319</v>
      </c>
    </row>
    <row r="39" spans="1:4" ht="12.6" customHeight="1" x14ac:dyDescent="0.2">
      <c r="A39" s="24" t="s">
        <v>8</v>
      </c>
      <c r="B39" s="8">
        <v>2633</v>
      </c>
      <c r="C39" s="8">
        <v>1759</v>
      </c>
      <c r="D39" s="7">
        <v>5257</v>
      </c>
    </row>
    <row r="40" spans="1:4" ht="12.6" customHeight="1" x14ac:dyDescent="0.2">
      <c r="A40" s="23" t="s">
        <v>16</v>
      </c>
      <c r="B40" s="8"/>
      <c r="C40" s="8"/>
      <c r="D40" s="7"/>
    </row>
    <row r="41" spans="1:4" ht="12.6" customHeight="1" x14ac:dyDescent="0.2">
      <c r="A41" s="24" t="s">
        <v>7</v>
      </c>
      <c r="B41" s="8">
        <v>112433</v>
      </c>
      <c r="C41" s="8">
        <v>84378</v>
      </c>
      <c r="D41" s="7">
        <v>297572</v>
      </c>
    </row>
    <row r="42" spans="1:4" ht="12.6" customHeight="1" x14ac:dyDescent="0.2">
      <c r="A42" s="24" t="s">
        <v>8</v>
      </c>
      <c r="B42" s="8">
        <v>96848</v>
      </c>
      <c r="C42" s="8">
        <v>59130</v>
      </c>
      <c r="D42" s="7">
        <v>320643</v>
      </c>
    </row>
    <row r="43" spans="1:4" ht="12.6" customHeight="1" x14ac:dyDescent="0.2">
      <c r="A43" s="23" t="s">
        <v>19</v>
      </c>
      <c r="B43" s="8"/>
      <c r="C43" s="8"/>
      <c r="D43" s="7"/>
    </row>
    <row r="44" spans="1:4" ht="12.6" customHeight="1" x14ac:dyDescent="0.2">
      <c r="A44" s="24" t="s">
        <v>7</v>
      </c>
      <c r="B44" s="21">
        <f>SUM(B47+B50)</f>
        <v>4922778</v>
      </c>
      <c r="C44" s="21">
        <f t="shared" ref="C44:D44" si="8">SUM(C47+C50)</f>
        <v>5050776</v>
      </c>
      <c r="D44" s="6">
        <f t="shared" si="8"/>
        <v>5560194</v>
      </c>
    </row>
    <row r="45" spans="1:4" ht="12.6" customHeight="1" x14ac:dyDescent="0.2">
      <c r="A45" s="24" t="s">
        <v>8</v>
      </c>
      <c r="B45" s="21">
        <f>SUM(B48+B51)</f>
        <v>2038745</v>
      </c>
      <c r="C45" s="21">
        <f t="shared" ref="C45:D45" si="9">SUM(C48+C51)</f>
        <v>2143151</v>
      </c>
      <c r="D45" s="6">
        <f t="shared" si="9"/>
        <v>2353156</v>
      </c>
    </row>
    <row r="46" spans="1:4" ht="12.6" customHeight="1" x14ac:dyDescent="0.2">
      <c r="A46" s="24" t="s">
        <v>22</v>
      </c>
      <c r="B46" s="8"/>
      <c r="C46" s="8"/>
      <c r="D46" s="7"/>
    </row>
    <row r="47" spans="1:4" ht="12.6" customHeight="1" x14ac:dyDescent="0.2">
      <c r="A47" s="31" t="s">
        <v>7</v>
      </c>
      <c r="B47" s="8">
        <v>545304</v>
      </c>
      <c r="C47" s="8">
        <v>434709</v>
      </c>
      <c r="D47" s="7">
        <v>426707</v>
      </c>
    </row>
    <row r="48" spans="1:4" ht="12.6" customHeight="1" x14ac:dyDescent="0.2">
      <c r="A48" s="31" t="s">
        <v>8</v>
      </c>
      <c r="B48" s="8">
        <v>103414</v>
      </c>
      <c r="C48" s="8">
        <v>89312</v>
      </c>
      <c r="D48" s="7">
        <v>86945</v>
      </c>
    </row>
    <row r="49" spans="1:4" ht="12.6" customHeight="1" x14ac:dyDescent="0.2">
      <c r="A49" s="24" t="s">
        <v>23</v>
      </c>
      <c r="B49" s="8"/>
      <c r="C49" s="8"/>
      <c r="D49" s="7"/>
    </row>
    <row r="50" spans="1:4" ht="12.6" customHeight="1" x14ac:dyDescent="0.2">
      <c r="A50" s="31" t="s">
        <v>7</v>
      </c>
      <c r="B50" s="8">
        <v>4377474</v>
      </c>
      <c r="C50" s="8">
        <v>4616067</v>
      </c>
      <c r="D50" s="7">
        <v>5133487</v>
      </c>
    </row>
    <row r="51" spans="1:4" ht="12.6" customHeight="1" x14ac:dyDescent="0.2">
      <c r="A51" s="31" t="s">
        <v>8</v>
      </c>
      <c r="B51" s="8">
        <v>1935331</v>
      </c>
      <c r="C51" s="8">
        <v>2053839</v>
      </c>
      <c r="D51" s="7">
        <v>2266211</v>
      </c>
    </row>
    <row r="52" spans="1:4" ht="5.25" customHeight="1" x14ac:dyDescent="0.2">
      <c r="A52" s="25"/>
      <c r="B52" s="9"/>
      <c r="C52" s="9"/>
      <c r="D52" s="10"/>
    </row>
    <row r="53" spans="1:4" ht="4.5" customHeight="1" x14ac:dyDescent="0.2">
      <c r="A53" s="1"/>
      <c r="B53" s="16"/>
      <c r="C53" s="17"/>
      <c r="D53" s="16"/>
    </row>
    <row r="54" spans="1:4" ht="12" customHeight="1" x14ac:dyDescent="0.2">
      <c r="A54" s="42" t="s">
        <v>30</v>
      </c>
      <c r="B54" s="43"/>
      <c r="C54" s="15"/>
      <c r="D54" s="11"/>
    </row>
    <row r="55" spans="1:4" ht="12" customHeight="1" x14ac:dyDescent="0.2">
      <c r="A55" s="33" t="s">
        <v>2</v>
      </c>
      <c r="B55" s="12"/>
      <c r="C55" s="12"/>
      <c r="D55" s="11"/>
    </row>
    <row r="56" spans="1:4" ht="12" customHeight="1" x14ac:dyDescent="0.2">
      <c r="A56" s="33" t="s">
        <v>3</v>
      </c>
      <c r="B56" s="13"/>
      <c r="C56" s="13"/>
      <c r="D56" s="11"/>
    </row>
    <row r="57" spans="1:4" ht="12" customHeight="1" x14ac:dyDescent="0.2">
      <c r="A57" s="33" t="s">
        <v>25</v>
      </c>
      <c r="B57" s="13"/>
      <c r="C57" s="13"/>
      <c r="D57" s="11"/>
    </row>
    <row r="58" spans="1:4" ht="12" customHeight="1" x14ac:dyDescent="0.2">
      <c r="A58" s="33" t="s">
        <v>28</v>
      </c>
      <c r="B58" s="13"/>
      <c r="C58" s="13"/>
      <c r="D58" s="11"/>
    </row>
    <row r="59" spans="1:4" ht="5.0999999999999996" customHeight="1" x14ac:dyDescent="0.2">
      <c r="A59" s="33"/>
      <c r="B59" s="13"/>
      <c r="C59" s="13"/>
      <c r="D59" s="11"/>
    </row>
    <row r="60" spans="1:4" ht="12" customHeight="1" x14ac:dyDescent="0.2">
      <c r="A60" s="33" t="s">
        <v>26</v>
      </c>
      <c r="B60" s="12"/>
      <c r="C60" s="12"/>
      <c r="D60" s="11"/>
    </row>
    <row r="61" spans="1:4" ht="6" customHeight="1" x14ac:dyDescent="0.2">
      <c r="A61" s="33"/>
      <c r="B61" s="12"/>
      <c r="C61" s="12"/>
      <c r="D61" s="11"/>
    </row>
    <row r="62" spans="1:4" ht="12" customHeight="1" x14ac:dyDescent="0.2">
      <c r="A62" s="41" t="s">
        <v>31</v>
      </c>
      <c r="B62" s="12"/>
      <c r="C62" s="12"/>
      <c r="D62" s="11"/>
    </row>
    <row r="63" spans="1:4" ht="12" customHeight="1" x14ac:dyDescent="0.2">
      <c r="A63" s="41" t="s">
        <v>32</v>
      </c>
      <c r="B63" s="14"/>
      <c r="C63" s="15"/>
      <c r="D63" s="11"/>
    </row>
    <row r="64" spans="1:4" ht="6" customHeight="1" x14ac:dyDescent="0.2">
      <c r="A64" s="41"/>
      <c r="B64" s="15"/>
      <c r="C64" s="15"/>
      <c r="D64" s="11"/>
    </row>
    <row r="65" spans="1:1" ht="12.75" customHeight="1" x14ac:dyDescent="0.2">
      <c r="A65" s="34" t="s">
        <v>29</v>
      </c>
    </row>
    <row r="66" spans="1:1" ht="12.75" customHeight="1" x14ac:dyDescent="0.2">
      <c r="A66" s="34" t="s">
        <v>27</v>
      </c>
    </row>
  </sheetData>
  <mergeCells count="5">
    <mergeCell ref="A54:B54"/>
    <mergeCell ref="A1:D1"/>
    <mergeCell ref="A2:D2"/>
    <mergeCell ref="A4:A5"/>
    <mergeCell ref="B4:D4"/>
  </mergeCells>
  <printOptions horizontalCentered="1"/>
  <pageMargins left="0.70866141732283472" right="0.70866141732283472" top="0.98425196850393704" bottom="0.98425196850393704" header="0" footer="0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341-14</vt:lpstr>
      <vt:lpstr>'341-14'!Área_de_impresión</vt:lpstr>
      <vt:lpstr>'341-14'!Títulos_a_imprimir</vt:lpstr>
    </vt:vector>
  </TitlesOfParts>
  <Company>balanza de pagos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</dc:creator>
  <cp:lastModifiedBy>Dalys Liao de Pardo</cp:lastModifiedBy>
  <cp:lastPrinted>2017-12-07T17:34:29Z</cp:lastPrinted>
  <dcterms:created xsi:type="dcterms:W3CDTF">1997-05-16T15:50:18Z</dcterms:created>
  <dcterms:modified xsi:type="dcterms:W3CDTF">2017-12-11T20:28:42Z</dcterms:modified>
</cp:coreProperties>
</file>